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/>
  <mc:AlternateContent xmlns:mc="http://schemas.openxmlformats.org/markup-compatibility/2006">
    <mc:Choice Requires="x15">
      <x15ac:absPath xmlns:x15ac="http://schemas.microsoft.com/office/spreadsheetml/2010/11/ac" url="https://vermontgov.sharepoint.com/sites/AHS-VDHEH/PrivateDrinkingWater/Disinfection Calculator/"/>
    </mc:Choice>
  </mc:AlternateContent>
  <xr:revisionPtr revIDLastSave="0" documentId="8_{41C494D9-452D-4093-B8DD-7DF93054A7D6}" xr6:coauthVersionLast="47" xr6:coauthVersionMax="47" xr10:uidLastSave="{00000000-0000-0000-0000-000000000000}"/>
  <bookViews>
    <workbookView xWindow="-108" yWindow="-108" windowWidth="23256" windowHeight="12576" xr2:uid="{55E78E21-BDD1-474C-B4F0-9D0E66B25C66}"/>
  </bookViews>
  <sheets>
    <sheet name="Sheet1 (3)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C14" i="3" s="1"/>
  <c r="C15" i="3" s="1"/>
</calcChain>
</file>

<file path=xl/sharedStrings.xml><?xml version="1.0" encoding="utf-8"?>
<sst xmlns="http://schemas.openxmlformats.org/spreadsheetml/2006/main" count="38" uniqueCount="35">
  <si>
    <t>Well Disinfection Chlorine Concentration Calcualtor</t>
  </si>
  <si>
    <t>Enter the Following Information Below:</t>
  </si>
  <si>
    <t>Units</t>
  </si>
  <si>
    <t>Tips:</t>
  </si>
  <si>
    <t>Well Depth:</t>
  </si>
  <si>
    <t>feet</t>
  </si>
  <si>
    <t xml:space="preserve">1. </t>
  </si>
  <si>
    <r>
      <t xml:space="preserve">If you don't know the depth of your well or static water level, search the </t>
    </r>
    <r>
      <rPr>
        <u/>
        <sz val="12"/>
        <color theme="3" tint="0.249977111117893"/>
        <rFont val="Aptos Narrow"/>
        <family val="2"/>
        <scheme val="minor"/>
      </rPr>
      <t>Well Completion Report Searchable Database</t>
    </r>
    <r>
      <rPr>
        <sz val="12"/>
        <color theme="1"/>
        <rFont val="Aptos Narrow"/>
        <family val="2"/>
        <scheme val="minor"/>
      </rPr>
      <t xml:space="preserve"> using your location or well tag number.</t>
    </r>
  </si>
  <si>
    <t>Depth to Static Water Level:</t>
  </si>
  <si>
    <t xml:space="preserve">2. </t>
  </si>
  <si>
    <r>
      <t xml:space="preserve">If you don't know the depth to water and your well is less than 400 feet deep, enter 0. Contact the Drinking Water Program at 802-489-7339 or email </t>
    </r>
    <r>
      <rPr>
        <u/>
        <sz val="12"/>
        <color theme="3" tint="0.249977111117893"/>
        <rFont val="Aptos Narrow"/>
        <family val="2"/>
        <scheme val="minor"/>
      </rPr>
      <t>AHS.VDHDrinkingWaterProgram@vermont.gov</t>
    </r>
    <r>
      <rPr>
        <sz val="12"/>
        <color theme="1"/>
        <rFont val="Aptos Narrow"/>
        <family val="2"/>
        <scheme val="minor"/>
      </rPr>
      <t xml:space="preserve"> if your well is greater than 400 feet deep. </t>
    </r>
  </si>
  <si>
    <t>Well Diameter:</t>
  </si>
  <si>
    <t>inches</t>
  </si>
  <si>
    <t xml:space="preserve">3. </t>
  </si>
  <si>
    <t>Drinking wells are typically 6 inches in diameter. You can confirm with a tape measure.</t>
  </si>
  <si>
    <t>Bleach Concentration:</t>
  </si>
  <si>
    <t>%</t>
  </si>
  <si>
    <t xml:space="preserve">4. </t>
  </si>
  <si>
    <t xml:space="preserve"> Standard bleach concentrations are between 5% and 9%. Be sure to confirm the concentration of the bleach you use by checking with the label or manufacturer. </t>
  </si>
  <si>
    <t>Calculated Results:</t>
  </si>
  <si>
    <t>If you add the indicated amount of bleach to your well, the water in your well will have a concentration of 100 ppm (parts per million) chlorine.</t>
  </si>
  <si>
    <t>Volume of water in well (gallons):</t>
  </si>
  <si>
    <t>gallons</t>
  </si>
  <si>
    <t xml:space="preserve">Amount of Bleach to Use: </t>
  </si>
  <si>
    <r>
      <t>Calculated results for drilled wells typically do not exceed 2 gallons of bleach. If your calculated results exceed 2 gallons, contact the</t>
    </r>
    <r>
      <rPr>
        <sz val="12"/>
        <color theme="3" tint="0.249977111117893"/>
        <rFont val="Aptos Narrow"/>
        <family val="2"/>
        <scheme val="minor"/>
      </rPr>
      <t xml:space="preserve"> </t>
    </r>
    <r>
      <rPr>
        <u/>
        <sz val="12"/>
        <color theme="3" tint="0.249977111117893"/>
        <rFont val="Aptos Narrow"/>
        <family val="2"/>
        <scheme val="minor"/>
      </rPr>
      <t>Drinking Water Program</t>
    </r>
    <r>
      <rPr>
        <sz val="12"/>
        <color theme="1"/>
        <rFont val="Aptos Narrow"/>
        <family val="2"/>
        <scheme val="minor"/>
      </rPr>
      <t xml:space="preserve"> or a licensed well driller before disinfecting your well. </t>
    </r>
  </si>
  <si>
    <t>cups</t>
  </si>
  <si>
    <t>You may round up to the nearest cup. Do not round up for gallons. Use either the cup OR gallon calculation based on what is more appropriate for your well.</t>
  </si>
  <si>
    <t xml:space="preserve">Return to </t>
  </si>
  <si>
    <t xml:space="preserve">Vermont Department of Health Well Disinfection website. </t>
  </si>
  <si>
    <t>Additional Notes on Working with Bleach:</t>
  </si>
  <si>
    <t>1.  Use caution when handling bleach. We strongly recommend wearing rubber gloves and eye protection.</t>
  </si>
  <si>
    <t>2.  Use only unscented bleach without any detergents or additives.</t>
  </si>
  <si>
    <t>3.  Chlorine products have a shelf life. Do not use expired bleach.</t>
  </si>
  <si>
    <t xml:space="preserve">You may use specialty chlorine indicator strips to test the chlorine concentration with an indoor faucet during the disinfection process. </t>
  </si>
  <si>
    <t>5.  Correct use of this calculator will result in a 100 ppm chlorine solution, which is recommended for the first disinfection attempt. For additional attempts you may double the amount of bleach resulting in a 200 ppm chlorine solution. Do not exceed a 200ppm chlorine solution as it may damage the well, water treatment or plumbing components.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</si>
</sst>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rgb="FF444444"/>
      <name val="Calibri"/>
      <family val="2"/>
      <charset val="1"/>
    </font>
    <font>
      <b/>
      <sz val="14"/>
      <color theme="1"/>
      <name val="Aptos Narrow"/>
      <family val="2"/>
      <scheme val="minor"/>
    </font>
    <font>
      <u/>
      <sz val="12"/>
      <color theme="3" tint="0.249977111117893"/>
      <name val="Aptos Narrow"/>
      <family val="2"/>
      <scheme val="minor"/>
    </font>
    <font>
      <sz val="12"/>
      <color theme="3" tint="0.249977111117893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4" fillId="0" borderId="5" xfId="0" applyFont="1" applyBorder="1"/>
    <xf numFmtId="0" fontId="3" fillId="0" borderId="5" xfId="0" applyFont="1" applyBorder="1"/>
    <xf numFmtId="0" fontId="3" fillId="0" borderId="6" xfId="0" applyFont="1" applyBorder="1"/>
    <xf numFmtId="0" fontId="1" fillId="2" borderId="11" xfId="0" applyFont="1" applyFill="1" applyBorder="1"/>
    <xf numFmtId="0" fontId="1" fillId="2" borderId="14" xfId="0" applyFont="1" applyFill="1" applyBorder="1"/>
    <xf numFmtId="0" fontId="6" fillId="0" borderId="19" xfId="1" applyFont="1" applyBorder="1"/>
    <xf numFmtId="0" fontId="3" fillId="0" borderId="19" xfId="0" applyFont="1" applyBorder="1"/>
    <xf numFmtId="0" fontId="7" fillId="0" borderId="0" xfId="0" applyFont="1"/>
    <xf numFmtId="0" fontId="4" fillId="0" borderId="4" xfId="0" applyFont="1" applyBorder="1"/>
    <xf numFmtId="0" fontId="3" fillId="0" borderId="7" xfId="0" applyFont="1" applyBorder="1"/>
    <xf numFmtId="0" fontId="3" fillId="0" borderId="8" xfId="0" applyFont="1" applyBorder="1"/>
    <xf numFmtId="49" fontId="3" fillId="0" borderId="22" xfId="0" applyNumberFormat="1" applyFont="1" applyBorder="1" applyAlignment="1">
      <alignment vertical="center"/>
    </xf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left" wrapText="1"/>
    </xf>
    <xf numFmtId="49" fontId="6" fillId="0" borderId="28" xfId="1" applyNumberFormat="1" applyFont="1" applyBorder="1" applyAlignment="1">
      <alignment horizontal="left" wrapText="1"/>
    </xf>
    <xf numFmtId="49" fontId="5" fillId="0" borderId="34" xfId="0" applyNumberFormat="1" applyFont="1" applyBorder="1" applyAlignment="1">
      <alignment horizontal="center" vertical="center"/>
    </xf>
    <xf numFmtId="0" fontId="3" fillId="4" borderId="35" xfId="0" applyFont="1" applyFill="1" applyBorder="1"/>
    <xf numFmtId="0" fontId="3" fillId="4" borderId="36" xfId="0" applyFont="1" applyFill="1" applyBorder="1"/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49" fontId="3" fillId="0" borderId="22" xfId="0" applyNumberFormat="1" applyFont="1" applyBorder="1" applyAlignment="1">
      <alignment horizontal="left" vertical="center"/>
    </xf>
    <xf numFmtId="49" fontId="3" fillId="0" borderId="29" xfId="0" applyNumberFormat="1" applyFont="1" applyBorder="1" applyAlignment="1">
      <alignment vertical="center"/>
    </xf>
    <xf numFmtId="0" fontId="3" fillId="0" borderId="38" xfId="0" applyFont="1" applyBorder="1"/>
    <xf numFmtId="0" fontId="3" fillId="0" borderId="39" xfId="0" applyFont="1" applyBorder="1" applyAlignment="1">
      <alignment horizontal="right"/>
    </xf>
    <xf numFmtId="1" fontId="3" fillId="0" borderId="1" xfId="0" applyNumberFormat="1" applyFont="1" applyBorder="1" applyProtection="1">
      <protection hidden="1"/>
    </xf>
    <xf numFmtId="2" fontId="1" fillId="2" borderId="1" xfId="0" applyNumberFormat="1" applyFont="1" applyFill="1" applyBorder="1" applyProtection="1">
      <protection hidden="1"/>
    </xf>
    <xf numFmtId="2" fontId="1" fillId="2" borderId="13" xfId="0" applyNumberFormat="1" applyFont="1" applyFill="1" applyBorder="1" applyProtection="1">
      <protection hidden="1"/>
    </xf>
    <xf numFmtId="1" fontId="3" fillId="3" borderId="1" xfId="0" applyNumberFormat="1" applyFont="1" applyFill="1" applyBorder="1" applyAlignment="1" applyProtection="1">
      <alignment vertical="center"/>
      <protection locked="0"/>
    </xf>
    <xf numFmtId="1" fontId="3" fillId="3" borderId="18" xfId="0" applyNumberFormat="1" applyFont="1" applyFill="1" applyBorder="1" applyAlignment="1" applyProtection="1">
      <alignment vertical="center"/>
      <protection locked="0"/>
    </xf>
    <xf numFmtId="2" fontId="3" fillId="3" borderId="13" xfId="0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49" fontId="3" fillId="0" borderId="32" xfId="0" applyNumberFormat="1" applyFont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0" borderId="20" xfId="1" applyFont="1" applyBorder="1" applyAlignment="1">
      <alignment horizontal="left" vertical="center" wrapText="1"/>
    </xf>
    <xf numFmtId="0" fontId="3" fillId="0" borderId="21" xfId="1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27" xfId="0" applyNumberFormat="1" applyFont="1" applyBorder="1" applyAlignment="1">
      <alignment horizontal="left"/>
    </xf>
    <xf numFmtId="49" fontId="3" fillId="0" borderId="22" xfId="1" applyNumberFormat="1" applyFont="1" applyBorder="1" applyAlignment="1">
      <alignment horizontal="left" vertical="center" wrapText="1"/>
    </xf>
    <xf numFmtId="49" fontId="3" fillId="0" borderId="29" xfId="1" applyNumberFormat="1" applyFont="1" applyBorder="1" applyAlignment="1">
      <alignment horizontal="left" vertical="center" wrapText="1"/>
    </xf>
    <xf numFmtId="49" fontId="3" fillId="4" borderId="22" xfId="1" applyNumberFormat="1" applyFont="1" applyFill="1" applyBorder="1" applyAlignment="1">
      <alignment horizontal="left" vertical="center" wrapText="1"/>
    </xf>
    <xf numFmtId="49" fontId="6" fillId="4" borderId="22" xfId="1" applyNumberFormat="1" applyFont="1" applyFill="1" applyBorder="1" applyAlignment="1">
      <alignment horizontal="left" vertical="center" wrapText="1"/>
    </xf>
    <xf numFmtId="49" fontId="6" fillId="4" borderId="29" xfId="1" applyNumberFormat="1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AHS.VDHDrinkingWaterProgram@vermont.gov" TargetMode="External"/><Relationship Id="rId1" Type="http://schemas.openxmlformats.org/officeDocument/2006/relationships/hyperlink" Target="https://anrweb.vt.gov/DEC/WellDrillerReports/Default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373380</xdr:colOff>
      <xdr:row>5</xdr:row>
      <xdr:rowOff>7620</xdr:rowOff>
    </xdr:from>
    <xdr:to>
      <xdr:col>14</xdr:col>
      <xdr:colOff>1379220</xdr:colOff>
      <xdr:row>5</xdr:row>
      <xdr:rowOff>182880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005F02-2F1C-43B0-BEB8-1F46DE2E696D}"/>
            </a:ext>
          </a:extLst>
        </xdr:cNvPr>
        <xdr:cNvSpPr/>
      </xdr:nvSpPr>
      <xdr:spPr>
        <a:xfrm>
          <a:off x="8479155" y="950595"/>
          <a:ext cx="2834640" cy="1752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213360</xdr:colOff>
      <xdr:row>6</xdr:row>
      <xdr:rowOff>274320</xdr:rowOff>
    </xdr:from>
    <xdr:to>
      <xdr:col>11</xdr:col>
      <xdr:colOff>358140</xdr:colOff>
      <xdr:row>6</xdr:row>
      <xdr:rowOff>419100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67DA9B20-4132-480C-A0D8-BD2167FE4919}"/>
            </a:ext>
            <a:ext uri="{147F2762-F138-4A5C-976F-8EAC2B608ADB}">
              <a16:predDERef xmlns:a16="http://schemas.microsoft.com/office/drawing/2014/main" pred="{4F005F02-2F1C-43B0-BEB8-1F46DE2E696D}"/>
            </a:ext>
          </a:extLst>
        </xdr:cNvPr>
        <xdr:cNvSpPr/>
      </xdr:nvSpPr>
      <xdr:spPr>
        <a:xfrm>
          <a:off x="5633085" y="1598295"/>
          <a:ext cx="2830830" cy="1447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548640</xdr:colOff>
      <xdr:row>13</xdr:row>
      <xdr:rowOff>243840</xdr:rowOff>
    </xdr:from>
    <xdr:to>
      <xdr:col>11</xdr:col>
      <xdr:colOff>480060</xdr:colOff>
      <xdr:row>13</xdr:row>
      <xdr:rowOff>403860</xdr:rowOff>
    </xdr:to>
    <xdr:sp macro="" textlink="">
      <xdr:nvSpPr>
        <xdr:cNvPr id="4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5F673E3-9940-4325-B876-A628AC311983}"/>
            </a:ext>
            <a:ext uri="{147F2762-F138-4A5C-976F-8EAC2B608ADB}">
              <a16:predDERef xmlns:a16="http://schemas.microsoft.com/office/drawing/2014/main" pred="{67DA9B20-4132-480C-A0D8-BD2167FE4919}"/>
            </a:ext>
          </a:extLst>
        </xdr:cNvPr>
        <xdr:cNvSpPr/>
      </xdr:nvSpPr>
      <xdr:spPr>
        <a:xfrm>
          <a:off x="7187565" y="3853815"/>
          <a:ext cx="1398270" cy="1600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219075</xdr:colOff>
      <xdr:row>6</xdr:row>
      <xdr:rowOff>257175</xdr:rowOff>
    </xdr:from>
    <xdr:to>
      <xdr:col>11</xdr:col>
      <xdr:colOff>400050</xdr:colOff>
      <xdr:row>6</xdr:row>
      <xdr:rowOff>409575</xdr:rowOff>
    </xdr:to>
    <xdr:sp macro="" textlink="">
      <xdr:nvSpPr>
        <xdr:cNvPr id="5" name="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BB901A4-789B-4185-98F1-D99BB8DC90E6}"/>
            </a:ext>
            <a:ext uri="{147F2762-F138-4A5C-976F-8EAC2B608ADB}">
              <a16:predDERef xmlns:a16="http://schemas.microsoft.com/office/drawing/2014/main" pred="{65F673E3-9940-4325-B876-A628AC311983}"/>
            </a:ext>
          </a:extLst>
        </xdr:cNvPr>
        <xdr:cNvSpPr/>
      </xdr:nvSpPr>
      <xdr:spPr>
        <a:xfrm>
          <a:off x="5638800" y="1581150"/>
          <a:ext cx="2867025" cy="152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healthvermont.gov/environment/drinking-water/disinfecting-your-drinking-wa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D5C4-1545-468D-90CE-5CA6BA380BBB}">
  <dimension ref="A1:O37"/>
  <sheetViews>
    <sheetView showGridLines="0" tabSelected="1" workbookViewId="0">
      <selection activeCell="C9" sqref="C9"/>
    </sheetView>
  </sheetViews>
  <sheetFormatPr defaultRowHeight="15"/>
  <cols>
    <col min="1" max="1" width="10.85546875" customWidth="1"/>
    <col min="2" max="2" width="31.28515625" bestFit="1" customWidth="1"/>
    <col min="5" max="5" width="2.5703125" customWidth="1"/>
    <col min="10" max="10" width="12.85546875" customWidth="1"/>
    <col min="15" max="15" width="27.7109375" customWidth="1"/>
  </cols>
  <sheetData>
    <row r="1" spans="1:15" ht="15.75">
      <c r="A1" s="68" t="s">
        <v>0</v>
      </c>
      <c r="B1" s="69"/>
      <c r="C1" s="69"/>
      <c r="D1" s="70"/>
      <c r="E1" s="2"/>
    </row>
    <row r="2" spans="1:15" ht="15.75">
      <c r="A2" s="71"/>
      <c r="B2" s="72"/>
      <c r="C2" s="72"/>
      <c r="D2" s="73"/>
      <c r="E2" s="2"/>
    </row>
    <row r="3" spans="1:15" ht="15.75">
      <c r="A3" s="71"/>
      <c r="B3" s="72"/>
      <c r="C3" s="72"/>
      <c r="D3" s="73"/>
      <c r="E3" s="2"/>
    </row>
    <row r="4" spans="1:15">
      <c r="A4" s="74"/>
      <c r="B4" s="75"/>
      <c r="C4" s="75"/>
      <c r="D4" s="76"/>
      <c r="G4" s="25"/>
      <c r="H4" s="25"/>
      <c r="I4" s="25"/>
      <c r="J4" s="25"/>
      <c r="K4" s="25"/>
      <c r="L4" s="25"/>
      <c r="M4" s="25"/>
      <c r="N4" s="25"/>
      <c r="O4" s="25"/>
    </row>
    <row r="5" spans="1:15" ht="15" customHeight="1">
      <c r="A5" s="3"/>
      <c r="B5" s="77" t="s">
        <v>1</v>
      </c>
      <c r="C5" s="77"/>
      <c r="D5" s="26" t="s">
        <v>2</v>
      </c>
      <c r="E5" s="29"/>
      <c r="F5" s="78" t="s">
        <v>3</v>
      </c>
      <c r="G5" s="78"/>
      <c r="H5" s="27"/>
      <c r="I5" s="27"/>
      <c r="J5" s="27"/>
      <c r="K5" s="27"/>
      <c r="L5" s="27"/>
      <c r="M5" s="27"/>
      <c r="N5" s="27"/>
      <c r="O5" s="28"/>
    </row>
    <row r="6" spans="1:15" ht="30" customHeight="1">
      <c r="A6" s="34">
        <v>1</v>
      </c>
      <c r="B6" s="36" t="s">
        <v>4</v>
      </c>
      <c r="C6" s="49"/>
      <c r="D6" s="37" t="s">
        <v>5</v>
      </c>
      <c r="E6" s="32" t="s">
        <v>6</v>
      </c>
      <c r="F6" s="79" t="s">
        <v>7</v>
      </c>
      <c r="G6" s="79"/>
      <c r="H6" s="79"/>
      <c r="I6" s="79"/>
      <c r="J6" s="79"/>
      <c r="K6" s="79"/>
      <c r="L6" s="79"/>
      <c r="M6" s="79"/>
      <c r="N6" s="79"/>
      <c r="O6" s="80"/>
    </row>
    <row r="7" spans="1:15" ht="36" customHeight="1">
      <c r="A7" s="34">
        <v>2</v>
      </c>
      <c r="B7" s="36" t="s">
        <v>8</v>
      </c>
      <c r="C7" s="50"/>
      <c r="D7" s="38" t="s">
        <v>5</v>
      </c>
      <c r="E7" s="32" t="s">
        <v>9</v>
      </c>
      <c r="F7" s="81" t="s">
        <v>10</v>
      </c>
      <c r="G7" s="82"/>
      <c r="H7" s="82"/>
      <c r="I7" s="82"/>
      <c r="J7" s="82"/>
      <c r="K7" s="82"/>
      <c r="L7" s="82"/>
      <c r="M7" s="82"/>
      <c r="N7" s="82"/>
      <c r="O7" s="83"/>
    </row>
    <row r="8" spans="1:15" ht="28.5" customHeight="1">
      <c r="A8" s="34">
        <v>3</v>
      </c>
      <c r="B8" s="36" t="s">
        <v>11</v>
      </c>
      <c r="C8" s="49"/>
      <c r="D8" s="39" t="s">
        <v>12</v>
      </c>
      <c r="E8" s="32" t="s">
        <v>13</v>
      </c>
      <c r="F8" s="42" t="s">
        <v>14</v>
      </c>
      <c r="G8" s="24"/>
      <c r="H8" s="24"/>
      <c r="I8" s="24"/>
      <c r="J8" s="24"/>
      <c r="K8" s="24"/>
      <c r="L8" s="24"/>
      <c r="M8" s="24"/>
      <c r="N8" s="24"/>
      <c r="O8" s="43"/>
    </row>
    <row r="9" spans="1:15" ht="33" customHeight="1">
      <c r="A9" s="35">
        <v>4</v>
      </c>
      <c r="B9" s="40" t="s">
        <v>15</v>
      </c>
      <c r="C9" s="51"/>
      <c r="D9" s="41" t="s">
        <v>16</v>
      </c>
      <c r="E9" s="33" t="s">
        <v>17</v>
      </c>
      <c r="F9" s="59" t="s">
        <v>18</v>
      </c>
      <c r="G9" s="59"/>
      <c r="H9" s="59"/>
      <c r="I9" s="59"/>
      <c r="J9" s="59"/>
      <c r="K9" s="59"/>
      <c r="L9" s="59"/>
      <c r="M9" s="59"/>
      <c r="N9" s="59"/>
      <c r="O9" s="60"/>
    </row>
    <row r="11" spans="1:15" s="6" customFormat="1" ht="15.75"/>
    <row r="12" spans="1:15" s="6" customFormat="1" ht="38.25" customHeight="1">
      <c r="B12" s="7" t="s">
        <v>19</v>
      </c>
      <c r="C12" s="8"/>
      <c r="D12" s="9"/>
      <c r="E12" s="10"/>
      <c r="F12" s="56" t="s">
        <v>20</v>
      </c>
      <c r="G12" s="56"/>
      <c r="H12" s="56"/>
      <c r="I12" s="56"/>
      <c r="J12" s="56"/>
      <c r="K12" s="56"/>
      <c r="L12" s="56"/>
      <c r="M12" s="56"/>
      <c r="N12" s="56"/>
    </row>
    <row r="13" spans="1:15" s="6" customFormat="1" ht="15.75">
      <c r="A13" s="11"/>
      <c r="B13" s="4" t="s">
        <v>21</v>
      </c>
      <c r="C13" s="46">
        <f>IFERROR((PI()*((C8/12/2)^2))*(C6-C7)*7.48,0)</f>
        <v>0</v>
      </c>
      <c r="D13" s="5" t="s">
        <v>22</v>
      </c>
      <c r="E13" s="12"/>
      <c r="F13" s="13" t="s">
        <v>3</v>
      </c>
      <c r="G13" s="14"/>
      <c r="H13" s="14"/>
      <c r="I13" s="14"/>
      <c r="J13" s="14"/>
      <c r="K13" s="14"/>
      <c r="L13" s="14"/>
      <c r="M13" s="14"/>
      <c r="N13" s="15"/>
    </row>
    <row r="14" spans="1:15" s="6" customFormat="1" ht="48.75" customHeight="1">
      <c r="A14" s="61"/>
      <c r="B14" s="62" t="s">
        <v>23</v>
      </c>
      <c r="C14" s="47">
        <f>IFERROR((C13*0.0001)/(C9%),0)</f>
        <v>0</v>
      </c>
      <c r="D14" s="16" t="s">
        <v>22</v>
      </c>
      <c r="E14" s="30"/>
      <c r="F14" s="64" t="s">
        <v>24</v>
      </c>
      <c r="G14" s="64"/>
      <c r="H14" s="64"/>
      <c r="I14" s="64"/>
      <c r="J14" s="64"/>
      <c r="K14" s="64"/>
      <c r="L14" s="64"/>
      <c r="M14" s="64"/>
      <c r="N14" s="65"/>
    </row>
    <row r="15" spans="1:15" s="6" customFormat="1" ht="45" customHeight="1">
      <c r="A15" s="61"/>
      <c r="B15" s="63"/>
      <c r="C15" s="48">
        <f>C14*16</f>
        <v>0</v>
      </c>
      <c r="D15" s="17" t="s">
        <v>25</v>
      </c>
      <c r="E15" s="31"/>
      <c r="F15" s="66" t="s">
        <v>26</v>
      </c>
      <c r="G15" s="66"/>
      <c r="H15" s="66"/>
      <c r="I15" s="66"/>
      <c r="J15" s="66"/>
      <c r="K15" s="66"/>
      <c r="L15" s="66"/>
      <c r="M15" s="66"/>
      <c r="N15" s="67"/>
    </row>
    <row r="16" spans="1:15" s="6" customFormat="1" ht="15.75"/>
    <row r="17" spans="3:14" s="6" customFormat="1" ht="15.75"/>
    <row r="18" spans="3:14" s="6" customFormat="1" ht="15.75">
      <c r="C18" s="45" t="s">
        <v>27</v>
      </c>
      <c r="D18" s="18" t="s">
        <v>28</v>
      </c>
      <c r="E18" s="19"/>
      <c r="F18" s="19"/>
      <c r="G18" s="19"/>
      <c r="H18" s="19"/>
      <c r="I18" s="19"/>
      <c r="J18" s="44"/>
      <c r="N18" s="20"/>
    </row>
    <row r="19" spans="3:14" s="6" customFormat="1" ht="15.75">
      <c r="N19" s="20"/>
    </row>
    <row r="20" spans="3:14" s="6" customFormat="1" ht="15.75"/>
    <row r="21" spans="3:14" s="6" customFormat="1" ht="17.25" customHeight="1">
      <c r="C21" s="21" t="s">
        <v>29</v>
      </c>
      <c r="D21" s="14"/>
      <c r="E21" s="14"/>
      <c r="F21" s="14"/>
      <c r="G21" s="14"/>
      <c r="H21" s="14"/>
      <c r="I21" s="14"/>
      <c r="J21" s="15"/>
    </row>
    <row r="22" spans="3:14" s="6" customFormat="1" ht="32.25" customHeight="1">
      <c r="C22" s="52" t="s">
        <v>30</v>
      </c>
      <c r="D22" s="53"/>
      <c r="E22" s="53"/>
      <c r="F22" s="53"/>
      <c r="G22" s="53"/>
      <c r="H22" s="53"/>
      <c r="I22" s="53"/>
      <c r="J22" s="54"/>
    </row>
    <row r="23" spans="3:14" s="6" customFormat="1" ht="15.75" hidden="1">
      <c r="C23" s="52"/>
      <c r="D23" s="53"/>
      <c r="E23" s="53"/>
      <c r="F23" s="53"/>
      <c r="G23" s="53"/>
      <c r="H23" s="53"/>
      <c r="I23" s="53"/>
      <c r="J23" s="54"/>
    </row>
    <row r="24" spans="3:14" s="6" customFormat="1" ht="15.75">
      <c r="C24" s="22" t="s">
        <v>31</v>
      </c>
      <c r="J24" s="23"/>
    </row>
    <row r="25" spans="3:14" s="6" customFormat="1" ht="15.75">
      <c r="C25" s="22" t="s">
        <v>32</v>
      </c>
      <c r="J25" s="23"/>
    </row>
    <row r="26" spans="3:14" s="6" customFormat="1" ht="15.75">
      <c r="C26" s="52" t="s">
        <v>33</v>
      </c>
      <c r="D26" s="53"/>
      <c r="E26" s="53"/>
      <c r="F26" s="53"/>
      <c r="G26" s="53"/>
      <c r="H26" s="53"/>
      <c r="I26" s="53"/>
      <c r="J26" s="54"/>
    </row>
    <row r="27" spans="3:14" s="6" customFormat="1" ht="15.75">
      <c r="C27" s="52"/>
      <c r="D27" s="53"/>
      <c r="E27" s="53"/>
      <c r="F27" s="53"/>
      <c r="G27" s="53"/>
      <c r="H27" s="53"/>
      <c r="I27" s="53"/>
      <c r="J27" s="54"/>
    </row>
    <row r="28" spans="3:14" s="6" customFormat="1" ht="14.45" customHeight="1">
      <c r="C28" s="52" t="s">
        <v>34</v>
      </c>
      <c r="D28" s="53"/>
      <c r="E28" s="53"/>
      <c r="F28" s="53"/>
      <c r="G28" s="53"/>
      <c r="H28" s="53"/>
      <c r="I28" s="53"/>
      <c r="J28" s="54"/>
    </row>
    <row r="29" spans="3:14" s="6" customFormat="1" ht="15.75">
      <c r="C29" s="52"/>
      <c r="D29" s="53"/>
      <c r="E29" s="53"/>
      <c r="F29" s="53"/>
      <c r="G29" s="53"/>
      <c r="H29" s="53"/>
      <c r="I29" s="53"/>
      <c r="J29" s="54"/>
    </row>
    <row r="30" spans="3:14" s="6" customFormat="1" ht="59.45" customHeight="1">
      <c r="C30" s="55"/>
      <c r="D30" s="56"/>
      <c r="E30" s="56"/>
      <c r="F30" s="56"/>
      <c r="G30" s="56"/>
      <c r="H30" s="56"/>
      <c r="I30" s="56"/>
      <c r="J30" s="57"/>
    </row>
    <row r="31" spans="3:14" s="6" customFormat="1" ht="15.75">
      <c r="C31" s="58"/>
      <c r="D31" s="58"/>
      <c r="E31" s="58"/>
      <c r="F31" s="58"/>
      <c r="G31" s="58"/>
      <c r="H31" s="58"/>
      <c r="I31" s="58"/>
      <c r="J31" s="58"/>
    </row>
    <row r="32" spans="3:14">
      <c r="C32" s="58"/>
      <c r="D32" s="58"/>
      <c r="E32" s="58"/>
      <c r="F32" s="58"/>
      <c r="G32" s="58"/>
      <c r="H32" s="58"/>
      <c r="I32" s="58"/>
      <c r="J32" s="58"/>
    </row>
    <row r="33" spans="3:10">
      <c r="C33" s="58"/>
      <c r="D33" s="58"/>
      <c r="E33" s="58"/>
      <c r="F33" s="58"/>
      <c r="G33" s="58"/>
      <c r="H33" s="58"/>
      <c r="I33" s="58"/>
      <c r="J33" s="58"/>
    </row>
    <row r="34" spans="3:10">
      <c r="C34" s="1"/>
      <c r="D34" s="1"/>
      <c r="E34" s="1"/>
      <c r="F34" s="1"/>
      <c r="G34" s="1"/>
      <c r="H34" s="1"/>
      <c r="I34" s="1"/>
      <c r="J34" s="1"/>
    </row>
    <row r="35" spans="3:10">
      <c r="C35" s="1"/>
      <c r="D35" s="1"/>
      <c r="E35" s="1"/>
      <c r="F35" s="1"/>
      <c r="G35" s="1"/>
      <c r="H35" s="1"/>
      <c r="I35" s="1"/>
      <c r="J35" s="1"/>
    </row>
    <row r="36" spans="3:10">
      <c r="C36" s="1"/>
      <c r="D36" s="1"/>
      <c r="E36" s="1"/>
      <c r="F36" s="1"/>
      <c r="G36" s="1"/>
      <c r="H36" s="1"/>
      <c r="I36" s="1"/>
      <c r="J36" s="1"/>
    </row>
    <row r="37" spans="3:10">
      <c r="C37" s="1"/>
      <c r="D37" s="1"/>
      <c r="E37" s="1"/>
      <c r="F37" s="1"/>
      <c r="G37" s="1"/>
      <c r="H37" s="1"/>
      <c r="I37" s="1"/>
      <c r="J37" s="1"/>
    </row>
  </sheetData>
  <sheetProtection sheet="1" objects="1" scenarios="1" selectLockedCells="1"/>
  <protectedRanges>
    <protectedRange sqref="C6" name="Well Depth"/>
    <protectedRange sqref="C7" name="Depth to Static Water Level"/>
    <protectedRange sqref="C8" name="Well Diameter"/>
    <protectedRange sqref="C9" name="Bleach Concentration"/>
  </protectedRanges>
  <mergeCells count="16">
    <mergeCell ref="A14:A15"/>
    <mergeCell ref="B14:B15"/>
    <mergeCell ref="F14:N14"/>
    <mergeCell ref="F15:N15"/>
    <mergeCell ref="A1:D3"/>
    <mergeCell ref="A4:D4"/>
    <mergeCell ref="B5:C5"/>
    <mergeCell ref="F5:G5"/>
    <mergeCell ref="F6:O6"/>
    <mergeCell ref="F7:O7"/>
    <mergeCell ref="C22:J23"/>
    <mergeCell ref="C26:J27"/>
    <mergeCell ref="C28:J30"/>
    <mergeCell ref="C31:J33"/>
    <mergeCell ref="F9:O9"/>
    <mergeCell ref="F12:N12"/>
  </mergeCells>
  <hyperlinks>
    <hyperlink ref="D18" r:id="rId1" xr:uid="{A703F77C-DCAA-4D85-87E6-DC96642AA0D0}"/>
  </hyperlinks>
  <pageMargins left="0.7" right="0.7" top="0.75" bottom="0.75" header="0.3" footer="0.3"/>
  <pageSetup orientation="portrait" horizontalDpi="90" verticalDpi="9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Sub_x002d_Category xmlns="a7601188-a15f-46f8-b11e-7b1b01d09415" xsi:nil="true"/>
    <_dlc_DocId xmlns="84446167-4577-4b7b-9354-d5e683508779">4M4EYVAPJ54E-982638352-1490</_dlc_DocId>
    <DocumentOwner xmlns="84446167-4577-4b7b-9354-d5e683508779">
      <UserInfo>
        <DisplayName>Foley, Kristine (she/her)</DisplayName>
        <AccountId>214</AccountId>
        <AccountType/>
      </UserInfo>
    </DocumentOwner>
    <EHCategory xmlns="a7601188-a15f-46f8-b11e-7b1b01d09415">83</EHCategory>
    <lcf76f155ced4ddcb4097134ff3c332f xmlns="a7601188-a15f-46f8-b11e-7b1b01d09415">
      <Terms xmlns="http://schemas.microsoft.com/office/infopath/2007/PartnerControls"/>
    </lcf76f155ced4ddcb4097134ff3c332f>
    <TaxCatchAll xmlns="84446167-4577-4b7b-9354-d5e683508779">
      <Value>9</Value>
    </TaxCatchAll>
    <ad92b9b9d6204db38253b8c8ac55445a xmlns="a7601188-a15f-46f8-b11e-7b1b01d094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Reference</TermName>
          <TermId xmlns="http://schemas.microsoft.com/office/infopath/2007/PartnerControls">adc4615e-df2a-4ea1-8f33-75880d468913</TermId>
        </TermInfo>
      </Terms>
    </ad92b9b9d6204db38253b8c8ac55445a>
    <_ExtendedDescription xmlns="84446167-4577-4b7b-9354-d5e683508779" xsi:nil="true"/>
    <_dlc_DocIdUrl xmlns="84446167-4577-4b7b-9354-d5e683508779">
      <Url>https://vermontgov.sharepoint.com/sites/AHS-VDHEH/_layouts/15/DocIdRedir.aspx?ID=4M4EYVAPJ54E-982638352-1490</Url>
      <Description>4M4EYVAPJ54E-982638352-1490</Description>
    </_dlc_DocIdUrl>
    <LibraryLead xmlns="84446167-4577-4b7b-9354-d5e683508779">
      <UserInfo>
        <DisplayName/>
        <AccountId xsi:nil="true"/>
        <AccountType/>
      </UserInfo>
    </LibraryLead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h 2 3 y W E U A 6 P u k A A A A 9 g A A A B I A H A B D b 2 5 m a W c v U G F j a 2 F n Z S 5 4 b W w g o h g A K K A U A A A A A A A A A A A A A A A A A A A A A A A A A A A A h Y 8 x D o I w G I W v Q r r T l h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5 i i h d s i S k n M + S 5 g a / A p r 3 P 9 g f y 9 d C 4 o d d C Q 7 g r O J k j J + 8 P 4 g F Q S w M E F A A C A A g A h 2 3 y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d t 8 l g o i k e 4 D g A A A B E A A A A T A B w A R m 9 y b X V s Y X M v U 2 V j d G l v b j E u b S C i G A A o o B Q A A A A A A A A A A A A A A A A A A A A A A A A A A A A r T k 0 u y c z P U w i G 0 I b W A F B L A Q I t A B Q A A g A I A I d t 8 l h F A O j 7 p A A A A P Y A A A A S A A A A A A A A A A A A A A A A A A A A A A B D b 2 5 m a W c v U G F j a 2 F n Z S 5 4 b W x Q S w E C L Q A U A A I A C A C H b f J Y D 8 r p q 6 Q A A A D p A A A A E w A A A A A A A A A A A A A A A A D w A A A A W 0 N v b n R l b n R f V H l w Z X N d L n h t b F B L A Q I t A B Q A A g A I A I d t 8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S 3 u 9 I t s a S K o s 8 / k v M q j g A A A A A A I A A A A A A A N m A A D A A A A A E A A A A C N I w c M Z 4 J Q C M V I + k n Z y K 7 Q A A A A A B I A A A K A A A A A Q A A A A N V q E D G H K Q Q g 2 b z r / m 0 j Y O 1 A A A A C z I R R t M V C d S T Z e P r R s a X f Y g + / a r 0 w 6 u K C v t p 9 x g + j t 9 4 8 n f 8 t G M f V F 2 G S R B C a M 0 h i 5 e j 4 / y D K s E T p X p g M S T q Z I w L n L w / b p e r n v P u g F r b J x D x Q A A A C Y A l o A H j s d g L C Y Y v 6 R 0 S t I Z P z q 9 w = =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D15F9C9B376F428B8A054B70D4E7C7" ma:contentTypeVersion="39" ma:contentTypeDescription="Create a new document." ma:contentTypeScope="" ma:versionID="cd58b85edbacf74522ddf3a5aafed99e">
  <xsd:schema xmlns:xsd="http://www.w3.org/2001/XMLSchema" xmlns:xs="http://www.w3.org/2001/XMLSchema" xmlns:p="http://schemas.microsoft.com/office/2006/metadata/properties" xmlns:ns2="84446167-4577-4b7b-9354-d5e683508779" xmlns:ns3="a7601188-a15f-46f8-b11e-7b1b01d09415" targetNamespace="http://schemas.microsoft.com/office/2006/metadata/properties" ma:root="true" ma:fieldsID="77ef414ba3bdadec0d88787bc386d1a7" ns2:_="" ns3:_="">
    <xsd:import namespace="84446167-4577-4b7b-9354-d5e683508779"/>
    <xsd:import namespace="a7601188-a15f-46f8-b11e-7b1b01d09415"/>
    <xsd:element name="properties">
      <xsd:complexType>
        <xsd:sequence>
          <xsd:element name="documentManagement">
            <xsd:complexType>
              <xsd:all>
                <xsd:element ref="ns2:_ExtendedDescription" minOccurs="0"/>
                <xsd:element ref="ns2:DocumentOwner"/>
                <xsd:element ref="ns2:LibraryLea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EHCategory"/>
                <xsd:element ref="ns3:EHSub_x002d_Category" minOccurs="0"/>
                <xsd:element ref="ns3:ad92b9b9d6204db38253b8c8ac55445a" minOccurs="0"/>
                <xsd:element ref="ns2:_dlc_DocId" minOccurs="0"/>
                <xsd:element ref="ns2:_dlc_DocIdUrl" minOccurs="0"/>
                <xsd:element ref="ns2:_dlc_DocIdPersistId" minOccurs="0"/>
                <xsd:element ref="ns3:MediaLengthInSecond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46167-4577-4b7b-9354-d5e683508779" elementFormDefault="qualified">
    <xsd:import namespace="http://schemas.microsoft.com/office/2006/documentManagement/types"/>
    <xsd:import namespace="http://schemas.microsoft.com/office/infopath/2007/PartnerControls"/>
    <xsd:element name="_ExtendedDescription" ma:index="8" nillable="true" ma:displayName="Description" ma:internalName="_ExtendedDescription" ma:readOnly="false">
      <xsd:simpleType>
        <xsd:restriction base="dms:Note">
          <xsd:maxLength value="255"/>
        </xsd:restriction>
      </xsd:simpleType>
    </xsd:element>
    <xsd:element name="DocumentOwner" ma:index="9" ma:displayName="Document Owner" ma:list="UserInfo" ma:SharePointGroup="0" ma:internalName="Document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braryLead" ma:index="10" nillable="true" ma:displayName="Library Lead" ma:list="UserInfo" ma:SharePointGroup="0" ma:internalName="LibraryLead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16" nillable="true" ma:displayName="Taxonomy Catch All Column" ma:hidden="true" ma:list="{19915325-752e-4837-9a6d-cd6d37e665ca}" ma:internalName="TaxCatchAll" ma:showField="CatchAllData" ma:web="84446167-4577-4b7b-9354-d5e6835087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01188-a15f-46f8-b11e-7b1b01d094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EHCategory" ma:index="21" ma:displayName="EH Category " ma:format="Dropdown" ma:list="794073dc-50d3-4b87-9cbd-e97337efddb3" ma:internalName="EHCategory" ma:showField="Title">
      <xsd:simpleType>
        <xsd:restriction base="dms:Lookup"/>
      </xsd:simpleType>
    </xsd:element>
    <xsd:element name="EHSub_x002d_Category" ma:index="22" nillable="true" ma:displayName="EH Sub-Category" ma:format="Dropdown" ma:list="c3233aa7-fa59-4302-a661-e22077fa9bd5" ma:internalName="EHSub_x002d_Category" ma:showField="Title">
      <xsd:simpleType>
        <xsd:restriction base="dms:Lookup"/>
      </xsd:simpleType>
    </xsd:element>
    <xsd:element name="ad92b9b9d6204db38253b8c8ac55445a" ma:index="25" ma:taxonomy="true" ma:internalName="ad92b9b9d6204db38253b8c8ac55445a" ma:taxonomyFieldName="Document_x0020_Type_x0020__x002d__x0020_correct_x0020_list" ma:displayName="Document Type" ma:default="" ma:fieldId="{ad92b9b9-d620-4db3-8253-b8c8ac55445a}" ma:sspId="0b405ef0-1b2e-414d-886f-c62305e76806" ma:termSetId="469bb79a-9bb3-400a-be7e-044c96165f2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4095E7-45F1-4290-9EE8-7B5108D739A8}"/>
</file>

<file path=customXml/itemProps2.xml><?xml version="1.0" encoding="utf-8"?>
<ds:datastoreItem xmlns:ds="http://schemas.openxmlformats.org/officeDocument/2006/customXml" ds:itemID="{7C749D50-FD09-4631-A3FE-E95AA55DCE50}"/>
</file>

<file path=customXml/itemProps3.xml><?xml version="1.0" encoding="utf-8"?>
<ds:datastoreItem xmlns:ds="http://schemas.openxmlformats.org/officeDocument/2006/customXml" ds:itemID="{35E88880-D77C-44B9-9EFA-57622237B8FE}"/>
</file>

<file path=customXml/itemProps4.xml><?xml version="1.0" encoding="utf-8"?>
<ds:datastoreItem xmlns:ds="http://schemas.openxmlformats.org/officeDocument/2006/customXml" ds:itemID="{E4B9FA4B-1291-4CF0-AAA1-C1BEF40980D7}"/>
</file>

<file path=customXml/itemProps5.xml><?xml version="1.0" encoding="utf-8"?>
<ds:datastoreItem xmlns:ds="http://schemas.openxmlformats.org/officeDocument/2006/customXml" ds:itemID="{56710518-E10F-4515-B4E4-8892BE2F95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Foley, Kristine (she/her)</dc:creator>
  <cp:keywords/>
  <dc:description/>
  <cp:lastModifiedBy/>
  <cp:revision/>
  <dcterms:created xsi:type="dcterms:W3CDTF">2024-07-18T14:14:14Z</dcterms:created>
  <dcterms:modified xsi:type="dcterms:W3CDTF">2024-07-30T20:20:09Z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0x01010033D15F9C9B376F428B8A054B70D4E7C7</vt:lpwstr>
  </property>
  <property fmtid="{D5CDD505-2E9C-101B-9397-08002B2CF9AE}" pid="4" name="_dlc_DocIdItemGuid">
    <vt:lpwstr>e2ba2536-5135-4fff-89e1-71a721ad3efd</vt:lpwstr>
  </property>
  <property fmtid="{D5CDD505-2E9C-101B-9397-08002B2CF9AE}" pid="5" name="Document Type - correct list">
    <vt:lpwstr>9;#Reference|adc4615e-df2a-4ea1-8f33-75880d468913</vt:lpwstr>
  </property>
</Properties>
</file>